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defaultThemeVersion="124226"/>
  <xr:revisionPtr revIDLastSave="0" documentId="13_ncr:1_{2F590C7B-6E5C-4024-BCE0-3E527CD6FCD9}" xr6:coauthVersionLast="47" xr6:coauthVersionMax="47" xr10:uidLastSave="{00000000-0000-0000-0000-000000000000}"/>
  <bookViews>
    <workbookView xWindow="12330" yWindow="1065" windowWidth="15195" windowHeight="12465" xr2:uid="{00000000-000D-0000-FFFF-FFFF00000000}"/>
  </bookViews>
  <sheets>
    <sheet name="Приложение 1" sheetId="12" r:id="rId1"/>
  </sheets>
  <definedNames>
    <definedName name="_xlnm._FilterDatabase" localSheetId="0" hidden="1">'Приложение 1'!$A$7:$K$27</definedName>
    <definedName name="_xlnm.Print_Titles" localSheetId="0">'Приложение 1'!$6:$7</definedName>
    <definedName name="_xlnm.Print_Area" localSheetId="0">'Приложение 1'!$A$1:$K$31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2" l="1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27" i="12" l="1"/>
</calcChain>
</file>

<file path=xl/sharedStrings.xml><?xml version="1.0" encoding="utf-8"?>
<sst xmlns="http://schemas.openxmlformats.org/spreadsheetml/2006/main" count="130" uniqueCount="54">
  <si>
    <t>Ед.
изм.</t>
  </si>
  <si>
    <t>Наименование закупаемых товаров, работ, услуг</t>
  </si>
  <si>
    <t>Кол-во</t>
  </si>
  <si>
    <t>Цена за ед., тенге</t>
  </si>
  <si>
    <t>Общая сумма, тенге</t>
  </si>
  <si>
    <t>Срок поставки товара</t>
  </si>
  <si>
    <t>Место поставки товара</t>
  </si>
  <si>
    <t>Приложение №1 к тендерной документации</t>
  </si>
  <si>
    <t>Технические и качественные характеристика товаров, работ, услуг</t>
  </si>
  <si>
    <t>№ лота</t>
  </si>
  <si>
    <t xml:space="preserve"> Перечень закупаемых товаров</t>
  </si>
  <si>
    <t>ИТОГО</t>
  </si>
  <si>
    <t>Условия поставки (в соответствии с ИНКОТЕРМС 2000)</t>
  </si>
  <si>
    <t>DDP пункт назначения</t>
  </si>
  <si>
    <t>Размер авансового платежа, %</t>
  </si>
  <si>
    <t>по заявке Заказчика в течение 5 (пяти)  рабочих дней</t>
  </si>
  <si>
    <t>по заявке Заказчика:                                                             г. Астана, район Есиль, проспект Туран, 32;
г. Астана, район Есиль, ул. Сығанақ, 46.</t>
  </si>
  <si>
    <t>Директор Департамента лекарственного обеспечения</t>
  </si>
  <si>
    <t>шт</t>
  </si>
  <si>
    <t>комплект</t>
  </si>
  <si>
    <t>уп</t>
  </si>
  <si>
    <r>
      <t>Г. Камзина</t>
    </r>
    <r>
      <rPr>
        <sz val="10"/>
        <rFont val="Times New Roman"/>
        <family val="1"/>
        <charset val="204"/>
      </rPr>
      <t xml:space="preserve"> </t>
    </r>
  </si>
  <si>
    <t>Контур дыхательный</t>
  </si>
  <si>
    <t>Контур дыхательный, неонатальный, для соединения пациента с НДА и аппаратами ИВЛ, с активным увлажнением, диаметр шлангов 10 мм, длина контура 1,5 м , с влагосборником, с камерой увлажнения, с проводом обогрева и соединителе (22F на камеру увлажнителя) электроразъёмом, портами 7,6 мм, с дополнительным шлангом 0,4 м и комплектом принадлежностей</t>
  </si>
  <si>
    <t>Контур дыхательный, неонатальный, для соединения пациента с аппаратами ИВЛ SLE 2000/4000/5000. Диаметр шлангов 10 мм, длина 1,6 м, с соединителем (22F на камеру увлажнителя) электроразъёмом, с портами 7,6 мм на Y-образном, c эластомерным соединителем 15F-10мм , со шлангом 0,4 м cоединителями эластомерным 15F-10мм, с линией мониторинга давления, с комплектом принадлежностей.</t>
  </si>
  <si>
    <t xml:space="preserve">Контур дыхательный </t>
  </si>
  <si>
    <t>Контур дыхательный анестезиологический неонатальный, для соединения пациента с аппаратами ИВЛ, диаметр шлангов 10 мм, длина 1,2 м до 2 м, с дополнительным шлангом 0,8 и дыхательный мешок 0,5 л.</t>
  </si>
  <si>
    <t>Контур дыхательный педиатрический, 15 мм с угловым соединителем, длина 1,6м с шлангом 0,8 м с мешком 1 л. для соединения аппаратов НДА и ИВЛ с пациентом. реверсивный, диаметр 15мм, длиной 1,6м, с угловым соединителем 22М/15F с угловым портом с герметизирующим колпачком, с защитной крышкой на У-образном соединителе.</t>
  </si>
  <si>
    <t>Контур дыхательный для соединения аппаратов НДА и ИВЛ с пациентом, для взрослых. Диаметр 22 мм. Длина контура до 1,8 м, угловой переходник к интубационной трубке, коннекция 22М/15F, с тест - заглушкой, коннекция дыхательных шлангов контура 22 F. Резервный дыхательный мешок 2,0 л. Дополнительный шланг длина до 0,9 м. Стерильный.</t>
  </si>
  <si>
    <t>Контур дыхательный 1,6м c одним проводом нагрева, дополнительным шлангом 0,5м и самозаполняющейся камерой увлажнителя</t>
  </si>
  <si>
    <t>Контур дыхательный гофрированный для взрослых 22 мм для соединения пациента с НДА и аппаратами ИВЛ для активного увлажнения. Соединения: на аппарат на шланге выдоха -22F, на камеру увлажнения – 22F, на пациента - параллельный Y-образный соединитель 22М-22М-22М/15F; длина 1,5м, с обогревом, с влагосборником и камерой увлажнения с автоматическим заполнением для увлажнителей типа F&amp;P. Линия обогрева шланга вдоха подключается к увлажнителю через встроенный в соединитель 22F (на камеру увлажнения) электрический разъём. Шланг выдоха разъёмный-через прямой соединитель 22М-22F. Температурный порт 7,6мм на шланге вдоха: В комплекте контура: дополнительный шланг 0,5 м, соединители 22М-22М-2шт. Шланги вдоха имеют индикаторную окраску и маркировку. Упаковка: индивидуальная, клинически чистая Срок годности (срок гарантии): 5 лет от даты изготовления.</t>
  </si>
  <si>
    <t>Набор двухпросветного катетера для катетеризации верхней полой вены, S-игла G21 длиной 38 мм; катетер G18/20/F5, диаметр 1,7 мм, длина 13 см,</t>
  </si>
  <si>
    <t>Набор двухпросветного катетера для катетеризации верхней полой вены по методу Сельдингера в комплекте, S-игла G21 длиной 38 мм; катетер G18/20/F5, диаметр 1,7 мм, длина 13 см, рентгеноконтрастный из полиуретана с мягким кончиком, проводником 0,46 мм х 25см, подвижные и неподвижные фиксирующие крылья, фиксирующий зажим, ЭКГ-кабель, шприц 5мл, скальпель, дилататор, безыгольный инфузионный коннектор сейфсайт.Скорость потока 15/9мл/мин.</t>
  </si>
  <si>
    <t>набор</t>
  </si>
  <si>
    <t>Набор для почечной терапии (Вес пациента: более 11 кг)</t>
  </si>
  <si>
    <t xml:space="preserve">Набор предназначен для использования в вено-венозной терапии: (Медленная продолжительная ультрафильтрация), (Продолжительная вено-венозная гемофильтрация), (продолжительный артерио-венозный гемодиализ), (Продолжительная вено-венозная гемодиафильтрация)
Вес пациента: более 11 кг
Площадь поверхности мембраны гемофильтра - 0,6 м².
Объем заполнения крови гемофильтра -44 мл.
Общий объем заполнения крови набора - 93 мл.
Материалы:  Мембрана, ПВХ, Без латекса.
</t>
  </si>
  <si>
    <t>Набор для почечной терапии (Вес пациента: более 30 кг)</t>
  </si>
  <si>
    <t xml:space="preserve">Набор предназначен для использования в вено-венозной терапии: (Медленная продолжительная ультрафильтрация), (Продолжительная вено-венозная гемофильтрация), (продолжительный артерио-венозный гемодиализ), (Продолжительная вено-венозная гемодиафильтрация)
Вес пациента: более 30 кг
Площадь поверхности мембраны гемофильтра - 1,0 м².
Объем заполнения крови гемофильтра -69 мл.
Общий объем заполнения крови набора - 152 мл.
Материалы:  Мембрана, ПВХ, Без латекса.
</t>
  </si>
  <si>
    <t>Набор пациента для СО2 инсуфлятора с анальным наконечником</t>
  </si>
  <si>
    <t>Оригинальный удлинитель, длина 200 см</t>
  </si>
  <si>
    <t>Оригинальный удлинитель, стандарт, 200 см, соединение Luer Lock, устойчива к давлению до 2 бар, длина 200 см</t>
  </si>
  <si>
    <t>Процедурный комплект для лапаротомии.</t>
  </si>
  <si>
    <t>1. Защитное покрытие на стол 137х180- 1шт
 2. Наконечник отсоса-1 шт
 3. Защитное покрытие 80Х140-1шт
 4. Пленка прозрачная-1 шт 
 5. Трубка отсоса 250 см-1шт
 6. Простыня одноразовая 100Х100 с клейким краем 5см-4 шт
 7. Простыня одноразовая 200Х150 с клейким краем 5см-1 шт
 8. Простыня одноразовая 250Х316-1 шт
 9. Чаша 250 мл-3 шт
 10. Скальпель №22 с ручкой-2 шт
 11. Счетчик игл-1 шт
 12. Полотенце одноразовое-4 шт
 13. Набор салфеток, рентгенконтрастные 30х30 см-20 шт
 14. Набор салфеток, нерентгенконтрастные 10х10 см-40 шт
 15. Набор салфеток, рентгенконтрастные 45х45 см-10 шт
 16. Защитное покрытие на стол 150х250 см-1 шт
 17. Халат стандартный XL-4 шт</t>
  </si>
  <si>
    <t>Тампоны губчатые стандартные послеоперационные (различных вариантов исполнения)</t>
  </si>
  <si>
    <t>Тампоны губчатые стандартные послеоперационные (различных вариантов исполнения) с нитью для извлечения, длина 4,5, толщина 1,5 см, высота 2 см, 10 штук в упаковке.</t>
  </si>
  <si>
    <t>Термографическая медицинская пленка для маммографии. Размер: 20,3х25,4см в упаковке 100 листов</t>
  </si>
  <si>
    <t>Термографическая медицинская пленка для рентгенографии. Размер: 20х25, в упаковке 100 листов</t>
  </si>
  <si>
    <t>Термографическая медицинская пленка для рентгенографии. Размер: 35х43, в упаковке 100 листов</t>
  </si>
  <si>
    <t>Тест-картридж для аппарата АСТ</t>
  </si>
  <si>
    <t>Тест-картридж для аппарата ACT (50 двойных тестов/упаковке), активированное время свертывания при высоком содержании гепарина.</t>
  </si>
  <si>
    <t>Контур дыхательный анестезиологический детский с нагревательным элементом и влагосборниками</t>
  </si>
  <si>
    <t>Контур дыхательный анестезиологический детский  с нагревательным эелементом с влагосборниками, диаметром 15мм, длина 1,6 м, с камерой увлажнения самозаполняющейся, с угловым соединителем и портом Luer-lock</t>
  </si>
  <si>
    <t>Контур дыхательный для новорожденных для универсальных аппаратов ИВЛ. Шланги вдоха/выдоха комбинированные: экспираторный канал – плечо-шланг 1,2 ±0,01 м, диаметр 15±1 мм и лимб на пациента 0,4±0,01 м, диаметр 10±1 мм; инспираторный канал – плечи-шланги с влагосборником длиной 0,8±0,01м, диаметром 10±1 мм. Общая длина контура 1,6±0,01 м, шланги с цветовой индикацией вдоха/выдоха (материал "Гибкая трубка"), с проводом обогрева в канале вдоха и встроенным в жестком соединителе (22F на камеру увлажнителя) электроразъемом питания провода обогрева. Дистальный конец провода обогрева должен быть расположен на расстоянии 150±2,5 мм от дистального конца шланга. В инспираторном канале: порты 7,6 мм с фиксированной герметизирующей заглушкой (на соединителе на камеру увлажнения, шланге вдоха) для термодатчиков. В экспираторном канале: разборный самогерметизирующийся влагосборник. Клапан влагосборника пружинный шариковый, обеспечивающий герметизацию воздушного канала при любом положении влагосборника. На Y- образном параллельном соединителе типа 10М-15F-10М на пациента выполнен порт 7,6 мм с фиксированным герметизирующим колпачком. Коннектор 15F закрыт внутренней тест-заглушкой (жёлтая). Соединения 10М -вертлюжные. Соединнение на аппарат и камеру увлажнения увлажнителя типа 22F. В составе контура увлажнитель-камера увлажнения с автоматическим заполнением, с двухступенчатым поплавковым клапаном дозирования, с системой устройств ламинирования потока, с поплавком уровня, с продольноармированным шлангом подачи жидкости с иглой (с предохранительным колпачком) и портом выравнивания давления. В сотав контура входит дополнительный шланг - аппарат -камера увлажнения длиной 0,5±0,01 м, диаметр 10±1 мм. Соединения дополнительного шланга на аппарат и камеру увлажнения типа 22F. Комплект дополнительных соединителей: соединитель 22М-22М/15F, соединитель 15F-8,5F. Материал: полиэтилен, полипропилен, эластомер, аллюминий. Упаковка: индивидуальная, клинически чистая, 20шт. Срок годности (срок гарантии): 5 лет от даты изготовления.</t>
  </si>
  <si>
    <t>Дыхательные контуры для использования с аппаратами ИВЛ (коннекторы 22мм). Дыхательные контуры 10мм для активного увлажнения с одним проводом нагрева (Дыхательный контур "Гибкая трубка" 10 мм с проводом нагрева с неонатальным влогосборником, шарнирным Y- образным соединителем, самозаполняющейся камерой увлажнителя и дополнительным шлангом 0,5м, длина 1,6м. 1-4 литра в минуту.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</si>
</sst>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;[Red]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4">
    <xf numFmtId="0" fontId="0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9" fillId="0" borderId="0"/>
    <xf numFmtId="0" fontId="14" fillId="0" borderId="0"/>
    <xf numFmtId="0" fontId="11" fillId="0" borderId="0">
      <alignment horizontal="center"/>
    </xf>
    <xf numFmtId="0" fontId="15" fillId="0" borderId="0"/>
    <xf numFmtId="0" fontId="14" fillId="0" borderId="0"/>
    <xf numFmtId="0" fontId="14" fillId="0" borderId="0"/>
    <xf numFmtId="0" fontId="11" fillId="0" borderId="0"/>
    <xf numFmtId="0" fontId="10" fillId="0" borderId="0"/>
    <xf numFmtId="164" fontId="10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15" fillId="0" borderId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5" fillId="0" borderId="0"/>
    <xf numFmtId="0" fontId="5" fillId="0" borderId="0"/>
    <xf numFmtId="0" fontId="4" fillId="0" borderId="0"/>
    <xf numFmtId="165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</cellStyleXfs>
  <cellXfs count="32">
    <xf numFmtId="0" fontId="0" fillId="0" borderId="0" xfId="0"/>
    <xf numFmtId="164" fontId="16" fillId="0" borderId="0" xfId="17" applyFont="1" applyFill="1" applyBorder="1" applyAlignment="1">
      <alignment vertical="center"/>
    </xf>
    <xf numFmtId="164" fontId="16" fillId="0" borderId="0" xfId="17" applyFont="1" applyFill="1" applyBorder="1" applyAlignment="1">
      <alignment horizontal="right" vertical="center"/>
    </xf>
    <xf numFmtId="164" fontId="16" fillId="0" borderId="0" xfId="17" applyFont="1" applyFill="1" applyBorder="1" applyAlignment="1">
      <alignment horizontal="center" vertical="center"/>
    </xf>
    <xf numFmtId="164" fontId="16" fillId="0" borderId="1" xfId="17" applyFont="1" applyFill="1" applyBorder="1" applyAlignment="1">
      <alignment horizontal="right" vertical="center"/>
    </xf>
    <xf numFmtId="164" fontId="17" fillId="0" borderId="1" xfId="17" applyFont="1" applyFill="1" applyBorder="1" applyAlignment="1">
      <alignment horizontal="right" vertical="center"/>
    </xf>
    <xf numFmtId="164" fontId="16" fillId="0" borderId="0" xfId="17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123" applyFont="1" applyBorder="1" applyAlignment="1">
      <alignment horizontal="left" vertical="center" wrapText="1"/>
    </xf>
    <xf numFmtId="0" fontId="16" fillId="0" borderId="1" xfId="123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164" fontId="17" fillId="0" borderId="0" xfId="17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" fontId="17" fillId="0" borderId="1" xfId="6" applyNumberFormat="1" applyFont="1" applyBorder="1" applyAlignment="1">
      <alignment horizontal="center" vertical="center" wrapText="1"/>
    </xf>
    <xf numFmtId="164" fontId="17" fillId="0" borderId="1" xfId="17" applyFont="1" applyFill="1" applyBorder="1" applyAlignment="1">
      <alignment horizontal="center" vertical="center" wrapText="1"/>
    </xf>
  </cellXfs>
  <cellStyles count="124">
    <cellStyle name="Excel Built-in Normal 2" xfId="5" xr:uid="{00000000-0005-0000-0000-000000000000}"/>
    <cellStyle name="Excel Built-in Normal 2 2" xfId="7" xr:uid="{00000000-0005-0000-0000-000001000000}"/>
    <cellStyle name="Normal 2 4 3 2" xfId="9" xr:uid="{00000000-0005-0000-0000-000002000000}"/>
    <cellStyle name="Normal 2 4 3 2 2" xfId="25" xr:uid="{00000000-0005-0000-0000-000003000000}"/>
    <cellStyle name="Normal 2 4 3 2 2 2" xfId="35" xr:uid="{00000000-0005-0000-0000-000004000000}"/>
    <cellStyle name="Normal 2 4 3 2 2 2 2" xfId="36" xr:uid="{00000000-0005-0000-0000-000005000000}"/>
    <cellStyle name="Normal 2 4 3 2 2 2 2 2" xfId="37" xr:uid="{00000000-0005-0000-0000-000006000000}"/>
    <cellStyle name="Normal 2 4 3 2 2 2 2 3" xfId="38" xr:uid="{00000000-0005-0000-0000-000007000000}"/>
    <cellStyle name="Normal 2 4 3 2 2 2 3" xfId="39" xr:uid="{00000000-0005-0000-0000-000008000000}"/>
    <cellStyle name="Normal 2 4 3 2 2 2 4" xfId="40" xr:uid="{00000000-0005-0000-0000-000009000000}"/>
    <cellStyle name="Normal 2 4 3 2 2 3" xfId="41" xr:uid="{00000000-0005-0000-0000-00000A000000}"/>
    <cellStyle name="Normal 2 4 3 2 2 3 2" xfId="42" xr:uid="{00000000-0005-0000-0000-00000B000000}"/>
    <cellStyle name="Normal 2 4 3 2 2 3 3" xfId="43" xr:uid="{00000000-0005-0000-0000-00000C000000}"/>
    <cellStyle name="Normal 2 4 3 2 2 4" xfId="44" xr:uid="{00000000-0005-0000-0000-00000D000000}"/>
    <cellStyle name="Normal 2 4 3 2 2 5" xfId="45" xr:uid="{00000000-0005-0000-0000-00000E000000}"/>
    <cellStyle name="Normal 2 4 3 2 3" xfId="46" xr:uid="{00000000-0005-0000-0000-00000F000000}"/>
    <cellStyle name="Normal 2 4 3 2 3 2" xfId="47" xr:uid="{00000000-0005-0000-0000-000010000000}"/>
    <cellStyle name="Normal 2 4 3 2 3 2 2" xfId="48" xr:uid="{00000000-0005-0000-0000-000011000000}"/>
    <cellStyle name="Normal 2 4 3 2 3 2 3" xfId="49" xr:uid="{00000000-0005-0000-0000-000012000000}"/>
    <cellStyle name="Normal 2 4 3 2 3 3" xfId="50" xr:uid="{00000000-0005-0000-0000-000013000000}"/>
    <cellStyle name="Normal 2 4 3 2 3 4" xfId="51" xr:uid="{00000000-0005-0000-0000-000014000000}"/>
    <cellStyle name="Normal 2 4 3 2 4" xfId="52" xr:uid="{00000000-0005-0000-0000-000015000000}"/>
    <cellStyle name="Normal 2 4 3 2 4 2" xfId="53" xr:uid="{00000000-0005-0000-0000-000016000000}"/>
    <cellStyle name="Normal 2 4 3 2 4 3" xfId="54" xr:uid="{00000000-0005-0000-0000-000017000000}"/>
    <cellStyle name="Normal 2 4 3 2 5" xfId="55" xr:uid="{00000000-0005-0000-0000-000018000000}"/>
    <cellStyle name="Normal 2 4 3 2 6" xfId="56" xr:uid="{00000000-0005-0000-0000-000019000000}"/>
    <cellStyle name="Normal_apteka" xfId="13" xr:uid="{00000000-0005-0000-0000-00001A000000}"/>
    <cellStyle name="Обычный" xfId="0" builtinId="0"/>
    <cellStyle name="Обычный 10" xfId="31" xr:uid="{00000000-0005-0000-0000-00001C000000}"/>
    <cellStyle name="Обычный 11" xfId="2" xr:uid="{00000000-0005-0000-0000-00001D000000}"/>
    <cellStyle name="Обычный 11 3 2" xfId="16" xr:uid="{00000000-0005-0000-0000-00001E000000}"/>
    <cellStyle name="Обычный 12" xfId="120" xr:uid="{00000000-0005-0000-0000-00001F000000}"/>
    <cellStyle name="Обычный 19" xfId="122" xr:uid="{00000000-0005-0000-0000-000020000000}"/>
    <cellStyle name="Обычный 2" xfId="1" xr:uid="{00000000-0005-0000-0000-000021000000}"/>
    <cellStyle name="Обычный 2 14 3 2" xfId="20" xr:uid="{00000000-0005-0000-0000-000022000000}"/>
    <cellStyle name="Обычный 2 14 3 2 2" xfId="26" xr:uid="{00000000-0005-0000-0000-000023000000}"/>
    <cellStyle name="Обычный 2 14 3 2 2 2" xfId="57" xr:uid="{00000000-0005-0000-0000-000024000000}"/>
    <cellStyle name="Обычный 2 14 3 2 2 2 2" xfId="58" xr:uid="{00000000-0005-0000-0000-000025000000}"/>
    <cellStyle name="Обычный 2 14 3 2 2 2 2 2" xfId="59" xr:uid="{00000000-0005-0000-0000-000026000000}"/>
    <cellStyle name="Обычный 2 14 3 2 2 2 2 3" xfId="60" xr:uid="{00000000-0005-0000-0000-000027000000}"/>
    <cellStyle name="Обычный 2 14 3 2 2 2 3" xfId="61" xr:uid="{00000000-0005-0000-0000-000028000000}"/>
    <cellStyle name="Обычный 2 14 3 2 2 2 4" xfId="62" xr:uid="{00000000-0005-0000-0000-000029000000}"/>
    <cellStyle name="Обычный 2 14 3 2 2 3" xfId="63" xr:uid="{00000000-0005-0000-0000-00002A000000}"/>
    <cellStyle name="Обычный 2 14 3 2 2 3 2" xfId="64" xr:uid="{00000000-0005-0000-0000-00002B000000}"/>
    <cellStyle name="Обычный 2 14 3 2 2 3 3" xfId="65" xr:uid="{00000000-0005-0000-0000-00002C000000}"/>
    <cellStyle name="Обычный 2 14 3 2 2 4" xfId="66" xr:uid="{00000000-0005-0000-0000-00002D000000}"/>
    <cellStyle name="Обычный 2 14 3 2 2 5" xfId="67" xr:uid="{00000000-0005-0000-0000-00002E000000}"/>
    <cellStyle name="Обычный 2 14 3 2 3" xfId="68" xr:uid="{00000000-0005-0000-0000-00002F000000}"/>
    <cellStyle name="Обычный 2 14 3 2 3 2" xfId="69" xr:uid="{00000000-0005-0000-0000-000030000000}"/>
    <cellStyle name="Обычный 2 14 3 2 3 2 2" xfId="70" xr:uid="{00000000-0005-0000-0000-000031000000}"/>
    <cellStyle name="Обычный 2 14 3 2 3 2 3" xfId="71" xr:uid="{00000000-0005-0000-0000-000032000000}"/>
    <cellStyle name="Обычный 2 14 3 2 3 3" xfId="72" xr:uid="{00000000-0005-0000-0000-000033000000}"/>
    <cellStyle name="Обычный 2 14 3 2 3 4" xfId="73" xr:uid="{00000000-0005-0000-0000-000034000000}"/>
    <cellStyle name="Обычный 2 14 3 2 4" xfId="74" xr:uid="{00000000-0005-0000-0000-000035000000}"/>
    <cellStyle name="Обычный 2 14 3 2 4 2" xfId="75" xr:uid="{00000000-0005-0000-0000-000036000000}"/>
    <cellStyle name="Обычный 2 14 3 2 4 3" xfId="76" xr:uid="{00000000-0005-0000-0000-000037000000}"/>
    <cellStyle name="Обычный 2 14 3 2 5" xfId="77" xr:uid="{00000000-0005-0000-0000-000038000000}"/>
    <cellStyle name="Обычный 2 14 3 2 6" xfId="78" xr:uid="{00000000-0005-0000-0000-000039000000}"/>
    <cellStyle name="Обычный 2 2" xfId="15" xr:uid="{00000000-0005-0000-0000-00003A000000}"/>
    <cellStyle name="Обычный 2 2 2" xfId="12" xr:uid="{00000000-0005-0000-0000-00003B000000}"/>
    <cellStyle name="Обычный 2 2 2 2" xfId="21" xr:uid="{00000000-0005-0000-0000-00003C000000}"/>
    <cellStyle name="Обычный 2 2 3" xfId="79" xr:uid="{00000000-0005-0000-0000-00003D000000}"/>
    <cellStyle name="Обычный 2 2 7" xfId="27" xr:uid="{00000000-0005-0000-0000-00003E000000}"/>
    <cellStyle name="Обычный 2 3 2" xfId="10" xr:uid="{00000000-0005-0000-0000-00003F000000}"/>
    <cellStyle name="Обычный 2_Свод - заявка 1" xfId="8" xr:uid="{00000000-0005-0000-0000-000040000000}"/>
    <cellStyle name="Обычный 23" xfId="24" xr:uid="{00000000-0005-0000-0000-000041000000}"/>
    <cellStyle name="Обычный 23 2" xfId="80" xr:uid="{00000000-0005-0000-0000-000042000000}"/>
    <cellStyle name="Обычный 23 3" xfId="81" xr:uid="{00000000-0005-0000-0000-000043000000}"/>
    <cellStyle name="Обычный 24" xfId="123" xr:uid="{E686DCD7-4AD3-4B30-9C68-134F6934AD69}"/>
    <cellStyle name="Обычный 3" xfId="3" xr:uid="{00000000-0005-0000-0000-000044000000}"/>
    <cellStyle name="Обычный 4" xfId="4" xr:uid="{00000000-0005-0000-0000-000045000000}"/>
    <cellStyle name="Обычный 5" xfId="14" xr:uid="{00000000-0005-0000-0000-000046000000}"/>
    <cellStyle name="Обычный 6" xfId="29" xr:uid="{00000000-0005-0000-0000-000047000000}"/>
    <cellStyle name="Обычный 6 2" xfId="33" xr:uid="{00000000-0005-0000-0000-000048000000}"/>
    <cellStyle name="Обычный 6 3" xfId="82" xr:uid="{00000000-0005-0000-0000-000049000000}"/>
    <cellStyle name="Обычный 7" xfId="18" xr:uid="{00000000-0005-0000-0000-00004A000000}"/>
    <cellStyle name="Обычный 8" xfId="19" xr:uid="{00000000-0005-0000-0000-00004B000000}"/>
    <cellStyle name="Обычный 8 2" xfId="28" xr:uid="{00000000-0005-0000-0000-00004C000000}"/>
    <cellStyle name="Обычный 8 2 2" xfId="83" xr:uid="{00000000-0005-0000-0000-00004D000000}"/>
    <cellStyle name="Обычный 8 2 2 2" xfId="84" xr:uid="{00000000-0005-0000-0000-00004E000000}"/>
    <cellStyle name="Обычный 8 2 2 2 2" xfId="85" xr:uid="{00000000-0005-0000-0000-00004F000000}"/>
    <cellStyle name="Обычный 8 2 2 2 3" xfId="86" xr:uid="{00000000-0005-0000-0000-000050000000}"/>
    <cellStyle name="Обычный 8 2 2 3" xfId="87" xr:uid="{00000000-0005-0000-0000-000051000000}"/>
    <cellStyle name="Обычный 8 2 2 4" xfId="88" xr:uid="{00000000-0005-0000-0000-000052000000}"/>
    <cellStyle name="Обычный 8 2 3" xfId="89" xr:uid="{00000000-0005-0000-0000-000053000000}"/>
    <cellStyle name="Обычный 8 2 3 2" xfId="90" xr:uid="{00000000-0005-0000-0000-000054000000}"/>
    <cellStyle name="Обычный 8 2 3 3" xfId="91" xr:uid="{00000000-0005-0000-0000-000055000000}"/>
    <cellStyle name="Обычный 8 2 4" xfId="92" xr:uid="{00000000-0005-0000-0000-000056000000}"/>
    <cellStyle name="Обычный 8 2 5" xfId="93" xr:uid="{00000000-0005-0000-0000-000057000000}"/>
    <cellStyle name="Обычный 8 3" xfId="94" xr:uid="{00000000-0005-0000-0000-000058000000}"/>
    <cellStyle name="Обычный 8 3 2" xfId="95" xr:uid="{00000000-0005-0000-0000-000059000000}"/>
    <cellStyle name="Обычный 8 3 2 2" xfId="96" xr:uid="{00000000-0005-0000-0000-00005A000000}"/>
    <cellStyle name="Обычный 8 3 2 3" xfId="97" xr:uid="{00000000-0005-0000-0000-00005B000000}"/>
    <cellStyle name="Обычный 8 3 3" xfId="98" xr:uid="{00000000-0005-0000-0000-00005C000000}"/>
    <cellStyle name="Обычный 8 3 4" xfId="99" xr:uid="{00000000-0005-0000-0000-00005D000000}"/>
    <cellStyle name="Обычный 8 4" xfId="100" xr:uid="{00000000-0005-0000-0000-00005E000000}"/>
    <cellStyle name="Обычный 8 4 2" xfId="101" xr:uid="{00000000-0005-0000-0000-00005F000000}"/>
    <cellStyle name="Обычный 8 4 3" xfId="102" xr:uid="{00000000-0005-0000-0000-000060000000}"/>
    <cellStyle name="Обычный 8 5" xfId="103" xr:uid="{00000000-0005-0000-0000-000061000000}"/>
    <cellStyle name="Обычный 8 6" xfId="104" xr:uid="{00000000-0005-0000-0000-000062000000}"/>
    <cellStyle name="Обычный 9" xfId="30" xr:uid="{00000000-0005-0000-0000-000063000000}"/>
    <cellStyle name="Обычный_Лист1" xfId="6" xr:uid="{00000000-0005-0000-0000-000064000000}"/>
    <cellStyle name="Стиль 1" xfId="11" xr:uid="{00000000-0005-0000-0000-000065000000}"/>
    <cellStyle name="Финансовый" xfId="17" builtinId="3"/>
    <cellStyle name="Финансовый 13 2 2 2 2 2" xfId="23" xr:uid="{00000000-0005-0000-0000-000067000000}"/>
    <cellStyle name="Финансовый 13 2 2 2 2 2 2" xfId="105" xr:uid="{00000000-0005-0000-0000-000068000000}"/>
    <cellStyle name="Финансовый 13 2 2 2 2 2 2 2" xfId="106" xr:uid="{00000000-0005-0000-0000-000069000000}"/>
    <cellStyle name="Финансовый 13 2 2 2 2 2 2 2 2" xfId="107" xr:uid="{00000000-0005-0000-0000-00006A000000}"/>
    <cellStyle name="Финансовый 13 2 2 2 2 2 2 2 3" xfId="108" xr:uid="{00000000-0005-0000-0000-00006B000000}"/>
    <cellStyle name="Финансовый 13 2 2 2 2 2 2 3" xfId="109" xr:uid="{00000000-0005-0000-0000-00006C000000}"/>
    <cellStyle name="Финансовый 13 2 2 2 2 2 2 4" xfId="110" xr:uid="{00000000-0005-0000-0000-00006D000000}"/>
    <cellStyle name="Финансовый 13 2 2 2 2 2 3" xfId="111" xr:uid="{00000000-0005-0000-0000-00006E000000}"/>
    <cellStyle name="Финансовый 13 2 2 2 2 2 3 2" xfId="112" xr:uid="{00000000-0005-0000-0000-00006F000000}"/>
    <cellStyle name="Финансовый 13 2 2 2 2 2 3 3" xfId="113" xr:uid="{00000000-0005-0000-0000-000070000000}"/>
    <cellStyle name="Финансовый 13 2 2 2 2 2 4" xfId="114" xr:uid="{00000000-0005-0000-0000-000071000000}"/>
    <cellStyle name="Финансовый 13 2 2 2 2 2 4 2" xfId="115" xr:uid="{00000000-0005-0000-0000-000072000000}"/>
    <cellStyle name="Финансовый 13 2 2 2 2 2 4 3" xfId="116" xr:uid="{00000000-0005-0000-0000-000073000000}"/>
    <cellStyle name="Финансовый 13 2 2 2 2 2 5" xfId="117" xr:uid="{00000000-0005-0000-0000-000074000000}"/>
    <cellStyle name="Финансовый 13 2 2 2 2 2 6" xfId="118" xr:uid="{00000000-0005-0000-0000-000075000000}"/>
    <cellStyle name="Финансовый 2" xfId="22" xr:uid="{00000000-0005-0000-0000-000076000000}"/>
    <cellStyle name="Финансовый 3" xfId="32" xr:uid="{00000000-0005-0000-0000-000077000000}"/>
    <cellStyle name="Финансовый 3 2" xfId="34" xr:uid="{00000000-0005-0000-0000-000078000000}"/>
    <cellStyle name="Финансовый 3 3" xfId="119" xr:uid="{00000000-0005-0000-0000-000079000000}"/>
    <cellStyle name="Финансовый 4" xfId="121" xr:uid="{00000000-0005-0000-0000-00007A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66CC"/>
      <color rgb="FF00CC99"/>
      <color rgb="FFC0504D"/>
      <color rgb="FF63D3B6"/>
      <color rgb="FFFF3399"/>
      <color rgb="FFCCFF99"/>
      <color rgb="FFFFC000"/>
      <color rgb="FFB7E9BD"/>
      <color rgb="FF99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1133147-6B5A-4770-9F55-52AC79F7B7BF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0A09327-1AE9-4E0C-86AA-30470E716F1A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25CE1F7-543A-4CA0-8702-DC2EBEDF876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23BFF8E-6E05-48BF-8690-C1322888580A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2A981DE-EAEE-4DBC-B488-2C8546482A2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A9860F7-FF8F-4E0F-9FE7-680B0942D16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36E32293-A7D4-4D1D-A20E-BFD185522B78}"/>
            </a:ext>
          </a:extLst>
        </xdr:cNvPr>
        <xdr:cNvSpPr txBox="1"/>
      </xdr:nvSpPr>
      <xdr:spPr>
        <a:xfrm flipH="1" flipV="1">
          <a:off x="5964009" y="58845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03E7737-DA69-4EA4-B46E-2E698532EC0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6247E951-7C82-411E-960D-CCC1130D42F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B2FEA043-9833-4241-A022-E6A66017CCF2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B9EE0EFB-87BC-4E94-B765-9A401361BE49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1AE4D36C-647F-4816-8690-23C863D93CB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3854B233-22C3-43D7-BFD3-BD393A47D0E5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D077534-47A5-4919-87AE-A1DB121F391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BF39E7FF-77EA-4600-A64C-1BE4CA97572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3E851676-80E3-4692-BDFD-B74FAE19D41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1868353-309C-4AEE-9678-FF49A17C1F2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B1F4355C-C0EF-40E2-8067-7822E7937E4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CDBA0F3-CAE2-4853-8B76-5DB81CC99E1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E7DDC35E-11AC-432D-A187-74E0E60CE43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D171027E-1BDD-4405-92FD-D33C7C0F0F9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C04E041E-59E2-4D4E-9967-22F850AD686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848EB0AF-AEB1-421F-8064-FA3C1AFCE32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E27D593A-648C-4217-9909-2EC672DF802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D314A85-0CCC-48A8-8EF8-8F7C3A7B3B4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887C24B8-7BFC-4476-867F-E0FA6D8E2F9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2109975F-7BF7-48AE-8B4B-97D106AED5B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F60E6B4-4300-4060-8A1A-37F41347445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991A03FB-0DAC-48C8-AC13-8845AC6F1FF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828D935-5575-4A64-A55D-EDCDED0F7A1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4ADA20B7-3FCF-4744-B316-39F70948F17F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B98335A4-C3E5-4653-9C0B-66B9D14A923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F13AAFC4-1ABB-4059-ACEC-0248BBF141D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2E3DCC98-C269-4078-893C-78A465A0E90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901A042A-8640-4D2E-A42B-785FB06BE6E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D59800-79E0-4229-887B-BE1973D8E5C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2B245CA-6003-4EDA-A269-5A04A4BE67E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5C2C76AE-2EB5-47A6-8F24-B2AA7385B25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E54E9A9-375E-4A41-A506-593802BD9B29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6A54690A-18EC-43A9-A76D-224C21EC494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DA75778-3ADC-410B-92A2-9B144414FA99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07B1489-252F-41C8-9862-0478AC34701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7A1695A0-B063-4713-85C9-C1A5F4245E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30AE9469-6DC1-46C4-939F-A81A211F759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A7E4118-64D8-4C44-900F-9074C01ED93B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7C0949A1-715C-4B39-97AB-113737A96B5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9DDA6ED7-B7E8-4AD5-9797-4B1A3C05BC6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69CF4FE-951C-45B2-ADB7-954B671997FB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EE4FCC30-3F1F-4778-80A9-42807B38FF9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3D57DCE-1F52-45A0-AB30-5ADAD7C6FF3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40C8F0E2-455F-406C-B377-2069D3A10E1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B7434349-3026-44DC-989F-BC48DFAFB21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D77AD27-BEB2-494E-8861-B79C029C0DC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DAAA870-91C3-4DBA-BC7C-6F67F1486E3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D5975737-A306-4B24-A2AE-E410B85C608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0458C46-FAD0-43B7-A617-DE9F2D11EDA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3E3D42EE-7474-44DF-B1A6-EAF18EDE8D5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CF32865D-7004-4F57-9EB8-E34FC5CCA7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336CFC46-88AC-450B-B19C-B3E4D7D0FB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42AB1CB2-5351-4A88-AFD9-7BA430C3DC8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AC78D071-6282-48C5-B232-CAAD471D8E9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2CFCE97-47AE-439D-902D-AEED2CF8E0C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E11250B1-EAC6-4D19-B65A-3A540A4B681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79A67347-5BF5-4B9B-87EE-DDE19B746BA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86B17194-AB43-4EFC-9A98-C89FFBFA9E0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7BE6AC27-60E0-43A5-9CFC-55239E09EB7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C3C1BCEF-BADA-483A-8F7D-74FE0F8196E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1C6D3D3F-B555-4309-B33E-6792A8A6AA1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49B48539-36D2-4625-B587-AFA3D09E2CD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303CE9C0-616F-41FC-8CF2-32B73D4196B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9F5EFE1C-7C4E-4534-99CD-D16183CEF6D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D5F92857-0580-4925-8434-6BCC5ACC9E5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554FC4DF-E351-478B-8979-FBFF62E70D0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AF54136C-7408-4415-A56C-097EF5F8CC9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9ED0D8BB-4567-489F-B0EF-815FEC447BA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ECB093D-2357-40D8-B4C0-A9BD6A304AE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76D8EC66-0588-4813-BFEC-107D6C3D6C4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FD4D0F72-9AD0-483C-8BF3-4A24D2BC225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8A8DD2E-14FB-4227-8F87-9C95920EC0D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B2E3FE31-7BFD-4DF0-903C-C307F63DC60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8FCAA3A1-C7E0-4F9A-910B-D1B9A46D743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C54E55FE-76B8-4D0E-9706-51496DC8837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66DE18E6-5D3E-48D4-8E1D-E1D1E212AB0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66DE94BB-E827-4862-8A4B-5685DC3B420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E266263D-BB3E-42F3-8DDB-5DB7CDD810A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75C179B2-ECFE-440D-BD81-117B0D1A829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26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6935E47-C394-466E-9569-3B877C5BAC6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1027D2A8-3D98-4FFD-A55A-BB7DB989AB0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C1437F1C-90F7-46B8-9006-EDBC8F228B7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C899BCA4-0EB8-4DA0-992D-9AE4CDA19C5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E8747677-2891-43A0-8292-34E9BAAF2B2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193CC2EE-6B9C-49AA-A016-5469239B620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5140B0C5-365E-4FF2-81FA-12489F5563C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26A6D2D6-38E6-4ED7-8477-54F0D78088A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AC6B532B-F772-4465-BD94-5F71823CF06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13962A94-72C0-4445-A886-1EAC7BE4BE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919D241-CAD8-48ED-BF41-F900483ECBF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C21E6B3B-3976-45A4-AE1D-DBB3E67EF32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94875774-8391-488F-BD93-3CBAA593C0F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B114A833-96F6-4891-B2A3-0A7E9570CEE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E8E8E5AB-3EA0-4C20-977C-5CE802349FA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DFF2C84-5A29-43C8-A62B-AA8384593ED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8783A0D9-2D8E-4F7A-8718-0B9E8644FD9D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68522F1D-BED9-453B-98D4-A1E6188E4F1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4CFD93AF-AFB4-4F47-8B93-E3FD1DF9F47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8E6DA86E-3892-40A2-8BAE-C3BC2F76CD4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73A66949-D76C-4A68-B42A-9810D90152D0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BA6B7300-7C22-48CE-98F5-A7FADFA127C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860EF195-FD0A-41EC-8F5E-B2DB6A66863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8A6F4823-9666-424B-843A-67F5085FB5A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48F88104-0319-49F9-A9B2-367DB87003C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73C4311E-0990-4468-8DB0-D2899B399C0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A705FDEB-161F-49F2-A834-7FFD54C935E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B7B20006-43E6-4B85-A735-BA7A69FC703F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B1DB1FE9-FB29-463B-87A1-B59B3F6BDA06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F768CAB0-ABDF-435F-8FC4-C15786456B3A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4CCB16BF-55BC-4455-B66F-6CFDE8CC5CA8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A506B38F-4389-46F6-A271-14319222E58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B9EB0F5F-2B25-435C-8AA7-E63F21AEB5C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C611508-79F1-4056-B28E-2120B5BD95A0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504C7743-3D4A-4DFE-ABF2-20E70DF1F7A4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A8FB5D21-ABF0-4610-89B4-2B9C617DF1A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D1D4323A-4B73-49F4-9451-4FC2D4E3780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998C34F3-2F1E-444B-A767-1FCDBBE7B2E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1FE6781E-7E8A-49EB-A93E-0754931D3C1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C9307F41-86E8-44BA-B59A-260791C657D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6C61A367-10F1-4F9B-965B-ABBC998331E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DFA5E550-1741-42B5-BD5A-18D7CAFDBD65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81366C66-342B-43C6-BB24-8E0D0146167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FC831F36-D955-40CE-9177-DE70D50B80D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F5826A73-1BB7-4FD7-B8D7-352FB195228D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D330F888-472C-425C-BBA3-0FD9C7D05256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6D679391-2E5F-4F11-9E40-C972AB069326}"/>
            </a:ext>
          </a:extLst>
        </xdr:cNvPr>
        <xdr:cNvSpPr txBox="1"/>
      </xdr:nvSpPr>
      <xdr:spPr>
        <a:xfrm flipH="1" flipV="1">
          <a:off x="5964009" y="3933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72062D31-A5CD-4C42-8CAC-35260B602DF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4DA3F073-07BC-4FF6-BC15-4C16A13F7472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2A2B5C8C-B64C-4E64-89D0-D31DF97A036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740F543A-B0F9-4644-B192-CFBF320E848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4AA6A3FE-DD6A-4D34-A9EC-1D5FAA888433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76FC6815-19F3-43A3-AFC8-D38F8ADAB938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570E4E5F-7BBE-43B0-A0F5-EA47BAE8B01E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CCB3BCDB-623E-4219-853A-08B96E1F68F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5050AECF-2C6B-459B-A9D5-19FFE7050803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9ACB8C9C-DF7F-4372-8AD8-2269E4A89A3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ABC38D6A-380E-4B5D-ABB9-86BDD285796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7D3C3147-FEF0-4D75-AD75-0F0620E373E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F7298E0F-F7DA-4B3B-9F57-D90C6680DF6D}"/>
            </a:ext>
          </a:extLst>
        </xdr:cNvPr>
        <xdr:cNvSpPr txBox="1"/>
      </xdr:nvSpPr>
      <xdr:spPr>
        <a:xfrm flipH="1" flipV="1">
          <a:off x="59640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34AB26CF-4ADC-4402-B9BB-681811E8237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26AAA6D9-6DF2-48B0-8BED-E30DBC21478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59723809-7A6B-4B90-B5F4-F614DD91ADF0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A464A554-2040-4EAC-8223-98A78938003F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C579B57F-5371-4098-9219-783A88BD080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725390B2-5DC9-4D7D-BA57-1F851873B2E9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1FE407A0-0F7F-42A7-89F7-05DC348B221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929AD4F2-1063-4F4B-8C97-299305D2C2F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27FB2A10-D2F6-40FF-9132-F272BAA6DEC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9660E42D-8C00-4898-8AA6-39DC705A6ECE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738436E8-F373-41D6-92AF-0E86B8D588F4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56F2A1A4-4CAD-48DC-8AEB-B1143FE89E6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7207A0EF-8675-48BB-8A85-0B49ABD02839}"/>
            </a:ext>
          </a:extLst>
        </xdr:cNvPr>
        <xdr:cNvSpPr txBox="1"/>
      </xdr:nvSpPr>
      <xdr:spPr>
        <a:xfrm flipH="1" flipV="1">
          <a:off x="5964009" y="58845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94DB5CC7-B27B-4BAF-8EF1-9EB971E4223C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DD68F70D-EEE9-45DF-88A7-1E854537D39D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68E24065-B7E9-4639-998C-9B96EEB72048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2D7BF0CD-16D3-42F8-876D-5FB75D04422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4E514C41-31D5-4E61-992D-8A02049F306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6AB5FFB2-5813-4FD0-8A62-AF3F896B5538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234E82CF-6DCC-469A-B2A9-7246F3EBD3E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9F32DA00-6A4D-4D75-934C-B22A86AE0F9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761AD38E-F1D3-47BE-AFE2-E6FD71F4AC21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D5910141-F024-4233-98C4-C866D6E2AA5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506049CE-C5BD-44E7-ACA3-55AD5572DE08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6D856EC-B52A-43BA-BB40-D9254722720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CA6997D-6334-4BD7-87BC-4D4CF534FA44}"/>
            </a:ext>
          </a:extLst>
        </xdr:cNvPr>
        <xdr:cNvSpPr txBox="1"/>
      </xdr:nvSpPr>
      <xdr:spPr>
        <a:xfrm flipH="1" flipV="1">
          <a:off x="5964009" y="4991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609BC071-BF39-46A7-9443-3A8EAE13EB8C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66734747-792C-4224-889C-F9FEB1031CA6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CD15A101-369B-4D27-9235-2ADEEB7729A0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387DC985-9499-4221-BBBF-F2664D6A3657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181D1DF6-32BD-4247-BAB7-D78CA7D0539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981FCC11-ADAC-494B-ABE5-469A216F94B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33151-CD2C-4105-8F59-2AC6E1CB2318}">
  <dimension ref="A1:K32"/>
  <sheetViews>
    <sheetView tabSelected="1" view="pageBreakPreview" topLeftCell="A26" zoomScale="55" zoomScaleNormal="100" zoomScaleSheetLayoutView="55" workbookViewId="0">
      <selection activeCell="C26" sqref="C26"/>
    </sheetView>
  </sheetViews>
  <sheetFormatPr defaultRowHeight="27" customHeight="1" x14ac:dyDescent="0.25"/>
  <cols>
    <col min="1" max="1" width="4.85546875" style="7" customWidth="1"/>
    <col min="2" max="2" width="29.5703125" style="10" customWidth="1"/>
    <col min="3" max="3" width="46.5703125" style="10" customWidth="1"/>
    <col min="4" max="4" width="8.42578125" style="10" customWidth="1"/>
    <col min="5" max="5" width="10.28515625" style="1" customWidth="1"/>
    <col min="6" max="6" width="13.140625" style="6" customWidth="1"/>
    <col min="7" max="7" width="18.42578125" style="2" customWidth="1"/>
    <col min="8" max="8" width="16.5703125" style="2" customWidth="1"/>
    <col min="9" max="9" width="16.7109375" style="10" customWidth="1"/>
    <col min="10" max="10" width="36.7109375" style="10" customWidth="1"/>
    <col min="11" max="16384" width="9.140625" style="10"/>
  </cols>
  <sheetData>
    <row r="1" spans="1:11" ht="10.5" customHeight="1" x14ac:dyDescent="0.25">
      <c r="B1" s="8"/>
      <c r="C1" s="8"/>
      <c r="D1" s="9"/>
      <c r="F1" s="1"/>
    </row>
    <row r="2" spans="1:11" ht="27.75" customHeight="1" x14ac:dyDescent="0.25">
      <c r="B2" s="8"/>
      <c r="C2" s="8"/>
      <c r="D2" s="9"/>
      <c r="E2" s="3"/>
      <c r="F2" s="3"/>
      <c r="I2" s="10" t="s">
        <v>7</v>
      </c>
    </row>
    <row r="3" spans="1:11" ht="27.75" customHeight="1" x14ac:dyDescent="0.25">
      <c r="B3" s="8"/>
      <c r="C3" s="8"/>
      <c r="D3" s="9"/>
      <c r="E3" s="3"/>
      <c r="F3" s="3"/>
    </row>
    <row r="4" spans="1:11" ht="18" customHeight="1" x14ac:dyDescent="0.25">
      <c r="A4" s="28" t="s">
        <v>10</v>
      </c>
      <c r="B4" s="28"/>
      <c r="C4" s="28"/>
      <c r="D4" s="28"/>
      <c r="E4" s="28"/>
      <c r="F4" s="28"/>
      <c r="G4" s="28"/>
      <c r="H4" s="28"/>
      <c r="I4" s="28"/>
      <c r="J4" s="28"/>
    </row>
    <row r="5" spans="1:11" ht="21.75" customHeight="1" x14ac:dyDescent="0.25">
      <c r="B5" s="8"/>
      <c r="C5" s="8"/>
      <c r="D5" s="9"/>
      <c r="E5" s="3"/>
      <c r="F5" s="3"/>
    </row>
    <row r="6" spans="1:11" ht="16.5" customHeight="1" x14ac:dyDescent="0.25">
      <c r="A6" s="29" t="s">
        <v>9</v>
      </c>
      <c r="B6" s="29" t="s">
        <v>1</v>
      </c>
      <c r="C6" s="29" t="s">
        <v>8</v>
      </c>
      <c r="D6" s="30" t="s">
        <v>0</v>
      </c>
      <c r="E6" s="31" t="s">
        <v>2</v>
      </c>
      <c r="F6" s="31" t="s">
        <v>3</v>
      </c>
      <c r="G6" s="31" t="s">
        <v>4</v>
      </c>
      <c r="H6" s="23" t="s">
        <v>12</v>
      </c>
      <c r="I6" s="23" t="s">
        <v>5</v>
      </c>
      <c r="J6" s="23" t="s">
        <v>6</v>
      </c>
      <c r="K6" s="23" t="s">
        <v>14</v>
      </c>
    </row>
    <row r="7" spans="1:11" ht="43.5" customHeight="1" x14ac:dyDescent="0.25">
      <c r="A7" s="29"/>
      <c r="B7" s="29"/>
      <c r="C7" s="29"/>
      <c r="D7" s="30"/>
      <c r="E7" s="31"/>
      <c r="F7" s="31"/>
      <c r="G7" s="31"/>
      <c r="H7" s="23"/>
      <c r="I7" s="23"/>
      <c r="J7" s="23"/>
      <c r="K7" s="23"/>
    </row>
    <row r="8" spans="1:11" ht="48" customHeight="1" x14ac:dyDescent="0.25">
      <c r="A8" s="11">
        <v>1</v>
      </c>
      <c r="B8" s="12" t="s">
        <v>22</v>
      </c>
      <c r="C8" s="12" t="s">
        <v>23</v>
      </c>
      <c r="D8" s="13" t="s">
        <v>18</v>
      </c>
      <c r="E8" s="13">
        <v>500</v>
      </c>
      <c r="F8" s="14">
        <v>16200</v>
      </c>
      <c r="G8" s="4">
        <f t="shared" ref="G8:G26" si="0">E8*F8</f>
        <v>8100000</v>
      </c>
      <c r="H8" s="15" t="s">
        <v>13</v>
      </c>
      <c r="I8" s="15" t="s">
        <v>15</v>
      </c>
      <c r="J8" s="16" t="s">
        <v>16</v>
      </c>
      <c r="K8" s="15">
        <v>0</v>
      </c>
    </row>
    <row r="9" spans="1:11" ht="48" customHeight="1" x14ac:dyDescent="0.25">
      <c r="A9" s="11">
        <v>2</v>
      </c>
      <c r="B9" s="12" t="s">
        <v>22</v>
      </c>
      <c r="C9" s="12" t="s">
        <v>24</v>
      </c>
      <c r="D9" s="13" t="s">
        <v>18</v>
      </c>
      <c r="E9" s="13">
        <v>80</v>
      </c>
      <c r="F9" s="14">
        <v>12700</v>
      </c>
      <c r="G9" s="4">
        <f t="shared" si="0"/>
        <v>1016000</v>
      </c>
      <c r="H9" s="15" t="s">
        <v>13</v>
      </c>
      <c r="I9" s="15" t="s">
        <v>15</v>
      </c>
      <c r="J9" s="16" t="s">
        <v>16</v>
      </c>
      <c r="K9" s="15">
        <v>0</v>
      </c>
    </row>
    <row r="10" spans="1:11" ht="48" customHeight="1" x14ac:dyDescent="0.25">
      <c r="A10" s="11">
        <v>3</v>
      </c>
      <c r="B10" s="12" t="s">
        <v>25</v>
      </c>
      <c r="C10" s="12" t="s">
        <v>26</v>
      </c>
      <c r="D10" s="13" t="s">
        <v>18</v>
      </c>
      <c r="E10" s="13">
        <v>40</v>
      </c>
      <c r="F10" s="14">
        <v>2300</v>
      </c>
      <c r="G10" s="4">
        <f t="shared" si="0"/>
        <v>92000</v>
      </c>
      <c r="H10" s="15" t="s">
        <v>13</v>
      </c>
      <c r="I10" s="15" t="s">
        <v>15</v>
      </c>
      <c r="J10" s="16" t="s">
        <v>16</v>
      </c>
      <c r="K10" s="15">
        <v>0</v>
      </c>
    </row>
    <row r="11" spans="1:11" ht="48" customHeight="1" x14ac:dyDescent="0.25">
      <c r="A11" s="11">
        <v>4</v>
      </c>
      <c r="B11" s="12" t="s">
        <v>22</v>
      </c>
      <c r="C11" s="12" t="s">
        <v>27</v>
      </c>
      <c r="D11" s="13" t="s">
        <v>18</v>
      </c>
      <c r="E11" s="13">
        <v>900</v>
      </c>
      <c r="F11" s="14">
        <v>2850</v>
      </c>
      <c r="G11" s="4">
        <f t="shared" si="0"/>
        <v>2565000</v>
      </c>
      <c r="H11" s="15" t="s">
        <v>13</v>
      </c>
      <c r="I11" s="15" t="s">
        <v>15</v>
      </c>
      <c r="J11" s="16" t="s">
        <v>16</v>
      </c>
      <c r="K11" s="15">
        <v>0</v>
      </c>
    </row>
    <row r="12" spans="1:11" ht="35.25" customHeight="1" x14ac:dyDescent="0.25">
      <c r="A12" s="11">
        <v>5</v>
      </c>
      <c r="B12" s="12" t="s">
        <v>22</v>
      </c>
      <c r="C12" s="12" t="s">
        <v>28</v>
      </c>
      <c r="D12" s="13" t="s">
        <v>18</v>
      </c>
      <c r="E12" s="13">
        <v>1500</v>
      </c>
      <c r="F12" s="14">
        <v>1950</v>
      </c>
      <c r="G12" s="4">
        <f t="shared" si="0"/>
        <v>2925000</v>
      </c>
      <c r="H12" s="15" t="s">
        <v>13</v>
      </c>
      <c r="I12" s="15" t="s">
        <v>15</v>
      </c>
      <c r="J12" s="16" t="s">
        <v>16</v>
      </c>
      <c r="K12" s="15">
        <v>0</v>
      </c>
    </row>
    <row r="13" spans="1:11" ht="37.5" customHeight="1" x14ac:dyDescent="0.25">
      <c r="A13" s="11">
        <v>6</v>
      </c>
      <c r="B13" s="12" t="s">
        <v>29</v>
      </c>
      <c r="C13" s="12" t="s">
        <v>30</v>
      </c>
      <c r="D13" s="13" t="s">
        <v>18</v>
      </c>
      <c r="E13" s="13">
        <v>200</v>
      </c>
      <c r="F13" s="14">
        <v>24411</v>
      </c>
      <c r="G13" s="4">
        <f t="shared" si="0"/>
        <v>4882200</v>
      </c>
      <c r="H13" s="15" t="s">
        <v>13</v>
      </c>
      <c r="I13" s="15" t="s">
        <v>15</v>
      </c>
      <c r="J13" s="16" t="s">
        <v>16</v>
      </c>
      <c r="K13" s="15">
        <v>0</v>
      </c>
    </row>
    <row r="14" spans="1:11" ht="150.75" customHeight="1" x14ac:dyDescent="0.25">
      <c r="A14" s="11">
        <v>7</v>
      </c>
      <c r="B14" s="12" t="s">
        <v>31</v>
      </c>
      <c r="C14" s="12" t="s">
        <v>32</v>
      </c>
      <c r="D14" s="13" t="s">
        <v>33</v>
      </c>
      <c r="E14" s="13">
        <v>300</v>
      </c>
      <c r="F14" s="14">
        <v>10000</v>
      </c>
      <c r="G14" s="4">
        <f t="shared" si="0"/>
        <v>3000000</v>
      </c>
      <c r="H14" s="15" t="s">
        <v>13</v>
      </c>
      <c r="I14" s="15" t="s">
        <v>15</v>
      </c>
      <c r="J14" s="16" t="s">
        <v>16</v>
      </c>
      <c r="K14" s="15">
        <v>0</v>
      </c>
    </row>
    <row r="15" spans="1:11" ht="150.75" customHeight="1" x14ac:dyDescent="0.25">
      <c r="A15" s="11">
        <v>8</v>
      </c>
      <c r="B15" s="12" t="s">
        <v>34</v>
      </c>
      <c r="C15" s="12" t="s">
        <v>35</v>
      </c>
      <c r="D15" s="13" t="s">
        <v>33</v>
      </c>
      <c r="E15" s="13">
        <v>60</v>
      </c>
      <c r="F15" s="14">
        <v>113965</v>
      </c>
      <c r="G15" s="4">
        <f t="shared" si="0"/>
        <v>6837900</v>
      </c>
      <c r="H15" s="15" t="s">
        <v>13</v>
      </c>
      <c r="I15" s="15" t="s">
        <v>15</v>
      </c>
      <c r="J15" s="16" t="s">
        <v>16</v>
      </c>
      <c r="K15" s="15">
        <v>0</v>
      </c>
    </row>
    <row r="16" spans="1:11" ht="283.5" customHeight="1" x14ac:dyDescent="0.25">
      <c r="A16" s="11">
        <v>9</v>
      </c>
      <c r="B16" s="12" t="s">
        <v>36</v>
      </c>
      <c r="C16" s="12" t="s">
        <v>37</v>
      </c>
      <c r="D16" s="13" t="s">
        <v>33</v>
      </c>
      <c r="E16" s="13">
        <v>35</v>
      </c>
      <c r="F16" s="14">
        <v>113695</v>
      </c>
      <c r="G16" s="4">
        <f t="shared" si="0"/>
        <v>3979325</v>
      </c>
      <c r="H16" s="15" t="s">
        <v>13</v>
      </c>
      <c r="I16" s="15" t="s">
        <v>15</v>
      </c>
      <c r="J16" s="16" t="s">
        <v>16</v>
      </c>
      <c r="K16" s="15">
        <v>0</v>
      </c>
    </row>
    <row r="17" spans="1:11" ht="150.75" customHeight="1" x14ac:dyDescent="0.25">
      <c r="A17" s="11">
        <v>10</v>
      </c>
      <c r="B17" s="12" t="s">
        <v>38</v>
      </c>
      <c r="C17" s="12" t="s">
        <v>38</v>
      </c>
      <c r="D17" s="13" t="s">
        <v>33</v>
      </c>
      <c r="E17" s="13">
        <v>400</v>
      </c>
      <c r="F17" s="14">
        <v>18100</v>
      </c>
      <c r="G17" s="4">
        <f t="shared" si="0"/>
        <v>7240000</v>
      </c>
      <c r="H17" s="15" t="s">
        <v>13</v>
      </c>
      <c r="I17" s="15" t="s">
        <v>15</v>
      </c>
      <c r="J17" s="16" t="s">
        <v>16</v>
      </c>
      <c r="K17" s="15">
        <v>0</v>
      </c>
    </row>
    <row r="18" spans="1:11" ht="150.75" customHeight="1" x14ac:dyDescent="0.25">
      <c r="A18" s="11">
        <v>11</v>
      </c>
      <c r="B18" s="12" t="s">
        <v>39</v>
      </c>
      <c r="C18" s="12" t="s">
        <v>40</v>
      </c>
      <c r="D18" s="13" t="s">
        <v>18</v>
      </c>
      <c r="E18" s="13">
        <v>1600</v>
      </c>
      <c r="F18" s="14">
        <v>316</v>
      </c>
      <c r="G18" s="4">
        <f t="shared" si="0"/>
        <v>505600</v>
      </c>
      <c r="H18" s="15" t="s">
        <v>13</v>
      </c>
      <c r="I18" s="15" t="s">
        <v>15</v>
      </c>
      <c r="J18" s="16" t="s">
        <v>16</v>
      </c>
      <c r="K18" s="15">
        <v>0</v>
      </c>
    </row>
    <row r="19" spans="1:11" ht="150.75" customHeight="1" x14ac:dyDescent="0.25">
      <c r="A19" s="11">
        <v>12</v>
      </c>
      <c r="B19" s="12" t="s">
        <v>41</v>
      </c>
      <c r="C19" s="12" t="s">
        <v>42</v>
      </c>
      <c r="D19" s="13" t="s">
        <v>19</v>
      </c>
      <c r="E19" s="13">
        <v>30</v>
      </c>
      <c r="F19" s="14">
        <v>32500</v>
      </c>
      <c r="G19" s="4">
        <f t="shared" si="0"/>
        <v>975000</v>
      </c>
      <c r="H19" s="15" t="s">
        <v>13</v>
      </c>
      <c r="I19" s="15" t="s">
        <v>15</v>
      </c>
      <c r="J19" s="16" t="s">
        <v>16</v>
      </c>
      <c r="K19" s="15">
        <v>0</v>
      </c>
    </row>
    <row r="20" spans="1:11" ht="150.75" customHeight="1" x14ac:dyDescent="0.25">
      <c r="A20" s="11">
        <v>13</v>
      </c>
      <c r="B20" s="12" t="s">
        <v>43</v>
      </c>
      <c r="C20" s="12" t="s">
        <v>44</v>
      </c>
      <c r="D20" s="13" t="s">
        <v>20</v>
      </c>
      <c r="E20" s="13">
        <v>15</v>
      </c>
      <c r="F20" s="14">
        <v>250000</v>
      </c>
      <c r="G20" s="4">
        <f t="shared" si="0"/>
        <v>3750000</v>
      </c>
      <c r="H20" s="15" t="s">
        <v>13</v>
      </c>
      <c r="I20" s="15" t="s">
        <v>15</v>
      </c>
      <c r="J20" s="16" t="s">
        <v>16</v>
      </c>
      <c r="K20" s="15">
        <v>0</v>
      </c>
    </row>
    <row r="21" spans="1:11" ht="150.75" customHeight="1" x14ac:dyDescent="0.25">
      <c r="A21" s="11">
        <v>14</v>
      </c>
      <c r="B21" s="12" t="s">
        <v>45</v>
      </c>
      <c r="C21" s="12" t="s">
        <v>45</v>
      </c>
      <c r="D21" s="13" t="s">
        <v>20</v>
      </c>
      <c r="E21" s="13">
        <v>10</v>
      </c>
      <c r="F21" s="14">
        <v>37000</v>
      </c>
      <c r="G21" s="4">
        <f t="shared" si="0"/>
        <v>370000</v>
      </c>
      <c r="H21" s="15" t="s">
        <v>13</v>
      </c>
      <c r="I21" s="15" t="s">
        <v>15</v>
      </c>
      <c r="J21" s="16" t="s">
        <v>16</v>
      </c>
      <c r="K21" s="15">
        <v>0</v>
      </c>
    </row>
    <row r="22" spans="1:11" ht="150.75" customHeight="1" x14ac:dyDescent="0.25">
      <c r="A22" s="11">
        <v>15</v>
      </c>
      <c r="B22" s="12" t="s">
        <v>46</v>
      </c>
      <c r="C22" s="12" t="s">
        <v>46</v>
      </c>
      <c r="D22" s="13" t="s">
        <v>20</v>
      </c>
      <c r="E22" s="13">
        <v>20</v>
      </c>
      <c r="F22" s="14">
        <v>34700</v>
      </c>
      <c r="G22" s="4">
        <f t="shared" si="0"/>
        <v>694000</v>
      </c>
      <c r="H22" s="15" t="s">
        <v>13</v>
      </c>
      <c r="I22" s="15" t="s">
        <v>15</v>
      </c>
      <c r="J22" s="16" t="s">
        <v>16</v>
      </c>
      <c r="K22" s="15">
        <v>0</v>
      </c>
    </row>
    <row r="23" spans="1:11" ht="150.75" customHeight="1" x14ac:dyDescent="0.25">
      <c r="A23" s="11">
        <v>16</v>
      </c>
      <c r="B23" s="12" t="s">
        <v>47</v>
      </c>
      <c r="C23" s="12" t="s">
        <v>47</v>
      </c>
      <c r="D23" s="13" t="s">
        <v>20</v>
      </c>
      <c r="E23" s="13">
        <v>100</v>
      </c>
      <c r="F23" s="14">
        <v>79000</v>
      </c>
      <c r="G23" s="4">
        <f t="shared" si="0"/>
        <v>7900000</v>
      </c>
      <c r="H23" s="15" t="s">
        <v>13</v>
      </c>
      <c r="I23" s="15" t="s">
        <v>15</v>
      </c>
      <c r="J23" s="16" t="s">
        <v>16</v>
      </c>
      <c r="K23" s="15">
        <v>0</v>
      </c>
    </row>
    <row r="24" spans="1:11" ht="150.75" customHeight="1" x14ac:dyDescent="0.25">
      <c r="A24" s="11">
        <v>17</v>
      </c>
      <c r="B24" s="12" t="s">
        <v>48</v>
      </c>
      <c r="C24" s="12" t="s">
        <v>49</v>
      </c>
      <c r="D24" s="13" t="s">
        <v>20</v>
      </c>
      <c r="E24" s="13">
        <v>80</v>
      </c>
      <c r="F24" s="14">
        <v>46200</v>
      </c>
      <c r="G24" s="4">
        <f t="shared" si="0"/>
        <v>3696000</v>
      </c>
      <c r="H24" s="15" t="s">
        <v>13</v>
      </c>
      <c r="I24" s="15" t="s">
        <v>15</v>
      </c>
      <c r="J24" s="16" t="s">
        <v>16</v>
      </c>
      <c r="K24" s="15">
        <v>0</v>
      </c>
    </row>
    <row r="25" spans="1:11" ht="150.75" customHeight="1" x14ac:dyDescent="0.25">
      <c r="A25" s="11">
        <v>18</v>
      </c>
      <c r="B25" s="17" t="s">
        <v>50</v>
      </c>
      <c r="C25" s="17" t="s">
        <v>51</v>
      </c>
      <c r="D25" s="18" t="s">
        <v>18</v>
      </c>
      <c r="E25" s="13">
        <v>100</v>
      </c>
      <c r="F25" s="14">
        <v>22563</v>
      </c>
      <c r="G25" s="4">
        <f t="shared" si="0"/>
        <v>2256300</v>
      </c>
      <c r="H25" s="15" t="s">
        <v>13</v>
      </c>
      <c r="I25" s="15" t="s">
        <v>15</v>
      </c>
      <c r="J25" s="16" t="s">
        <v>16</v>
      </c>
      <c r="K25" s="15">
        <v>0</v>
      </c>
    </row>
    <row r="26" spans="1:11" ht="252.75" customHeight="1" x14ac:dyDescent="0.25">
      <c r="A26" s="11">
        <v>19</v>
      </c>
      <c r="B26" s="12" t="s">
        <v>53</v>
      </c>
      <c r="C26" s="12" t="s">
        <v>52</v>
      </c>
      <c r="D26" s="13" t="s">
        <v>18</v>
      </c>
      <c r="E26" s="13">
        <v>200</v>
      </c>
      <c r="F26" s="14">
        <v>23358</v>
      </c>
      <c r="G26" s="4">
        <f t="shared" si="0"/>
        <v>4671600</v>
      </c>
      <c r="H26" s="15" t="s">
        <v>13</v>
      </c>
      <c r="I26" s="15" t="s">
        <v>15</v>
      </c>
      <c r="J26" s="16" t="s">
        <v>16</v>
      </c>
      <c r="K26" s="15">
        <v>0</v>
      </c>
    </row>
    <row r="27" spans="1:11" s="21" customFormat="1" ht="27" customHeight="1" x14ac:dyDescent="0.25">
      <c r="A27" s="19"/>
      <c r="B27" s="20"/>
      <c r="C27" s="24" t="s">
        <v>11</v>
      </c>
      <c r="D27" s="25"/>
      <c r="E27" s="25"/>
      <c r="F27" s="26"/>
      <c r="G27" s="5">
        <f>SUM(G8:G26)</f>
        <v>65455925</v>
      </c>
      <c r="H27" s="5"/>
      <c r="I27" s="20"/>
      <c r="J27" s="20"/>
      <c r="K27" s="20"/>
    </row>
    <row r="29" spans="1:11" s="2" customFormat="1" ht="18.75" customHeight="1" x14ac:dyDescent="0.25">
      <c r="A29" s="7"/>
      <c r="B29" s="27" t="s">
        <v>17</v>
      </c>
      <c r="C29" s="27"/>
      <c r="D29" s="7"/>
      <c r="E29" s="7"/>
      <c r="F29" s="7"/>
      <c r="G29" s="22" t="s">
        <v>21</v>
      </c>
      <c r="I29" s="10"/>
      <c r="J29" s="10"/>
      <c r="K29" s="10"/>
    </row>
    <row r="30" spans="1:11" s="2" customFormat="1" ht="18.75" customHeight="1" x14ac:dyDescent="0.25">
      <c r="A30" s="7"/>
      <c r="B30" s="22"/>
      <c r="C30" s="22"/>
      <c r="D30" s="7"/>
      <c r="E30" s="7"/>
      <c r="F30" s="7"/>
      <c r="G30" s="22"/>
      <c r="I30" s="10"/>
      <c r="J30" s="10"/>
      <c r="K30" s="10"/>
    </row>
    <row r="31" spans="1:11" s="2" customFormat="1" ht="18.75" customHeight="1" x14ac:dyDescent="0.25">
      <c r="A31" s="7"/>
      <c r="B31" s="22"/>
      <c r="C31" s="22"/>
      <c r="D31" s="7"/>
      <c r="E31" s="7"/>
      <c r="F31" s="7"/>
      <c r="G31" s="22"/>
      <c r="I31" s="10"/>
      <c r="J31" s="10"/>
      <c r="K31" s="10"/>
    </row>
    <row r="32" spans="1:11" s="2" customFormat="1" ht="18.75" customHeight="1" x14ac:dyDescent="0.25">
      <c r="A32" s="7"/>
      <c r="B32" s="22"/>
      <c r="C32" s="22"/>
      <c r="D32" s="7"/>
      <c r="E32" s="7"/>
      <c r="F32" s="7"/>
      <c r="G32" s="22"/>
      <c r="I32" s="10"/>
      <c r="J32" s="10"/>
      <c r="K32" s="10"/>
    </row>
  </sheetData>
  <mergeCells count="14">
    <mergeCell ref="J6:J7"/>
    <mergeCell ref="K6:K7"/>
    <mergeCell ref="C27:F27"/>
    <mergeCell ref="B29:C29"/>
    <mergeCell ref="A4:J4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conditionalFormatting sqref="B14:B16">
    <cfRule type="duplicateValues" dxfId="1" priority="2"/>
  </conditionalFormatting>
  <conditionalFormatting sqref="B25">
    <cfRule type="duplicateValues" dxfId="0" priority="1"/>
  </conditionalFormatting>
  <pageMargins left="0.47244094488188981" right="3.937007874015748E-2" top="0.39370078740157483" bottom="3.937007874015748E-2" header="0.6692913385826772" footer="0.31496062992125984"/>
  <pageSetup paperSize="9" scale="63" fitToHeight="2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2023-06-07T04:16:21Z</dcterms:modified>
</cp:coreProperties>
</file>